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<sst xmlns="http://schemas.openxmlformats.org/spreadsheetml/2006/main" count="175" uniqueCount="146">
  <si>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</si>
  <si>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</si>
  <si>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</si>
  <si>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</si>
  <si>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</si>
  <si>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</si>
  <si>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</si>
  <si>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</si>
  <si>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</si>
  <si>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</si>
  <si>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</si>
  <si>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</si>
  <si>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</si>
  <si>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</si>
  <si>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</si>
  <si>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</si>
  <si>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</si>
  <si>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</si>
  <si>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</si>
  <si>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</si>
  <si>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</si>
  <si>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</si>
  <si>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</si>
  <si>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</si>
  <si>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</si>
  <si>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</si>
  <si>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</si>
  <si>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</si>
  <si>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</si>
  <si>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</si>
  <si>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</si>
  <si>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</si>
  <si>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</si>
  <si>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</si>
  <si>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</si>
  <si>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</si>
  <si>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</si>
  <si>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</si>
  <si>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</si>
  <si>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</si>
  <si>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</si>
  <si>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</si>
  <si>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</si>
  <si>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</si>
  <si>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</si>
  <si>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</si>
  <si>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</si>
  <si>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</si>
  <si>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</si>
  <si>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</si>
  <si>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</si>
  <si>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</si>
  <si>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</si>
  <si>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</si>
  <si>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</si>
  <si>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</si>
  <si>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</si>
  <si>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</si>
  <si>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</si>
  <si>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</si>
  <si>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</si>
  <si>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</si>
  <si>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</si>
  <si>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</si>
  <si>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</si>
  <si>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</si>
  <si>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</si>
  <si>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</si>
  <si>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</si>
  <si>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</si>
  <si>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</si>
  <si>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</si>
  <si>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</si>
  <si>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</si>
  <si>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</si>
  <si>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</si>
  <si>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</si>
  <si>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</si>
  <si>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</si>
  <si>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</si>
  <si>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</si>
  <si>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</si>
  <si>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</si>
  <si>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</si>
  <si>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</si>
  <si>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</si>
  <si>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</si>
  <si>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</si>
  <si>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</si>
  <si>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</si>
  <si>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</si>
  <si>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</si>
  <si>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</si>
  <si>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</si>
  <si>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</si>
  <si>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</si>
  <si>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</si>
  <si>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</si>
  <si>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</si>
  <si>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</si>
  <si>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</si>
  <si>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</si>
  <si>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</si>
  <si>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</si>
  <si>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</si>
  <si>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</si>
  <si>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</si>
  <si>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</si>
  <si>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</si>
  <si>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</si>
  <si>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</si>
  <si>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</si>
  <si>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</si>
  <si>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</si>
  <si>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</si>
  <si>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</si>
  <si>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</si>
  <si>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</si>
  <si>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</si>
  <si>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</si>
  <si>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</si>
  <si>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</si>
  <si>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</si>
  <si>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</si>
  <si>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</si>
  <si>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</si>
  <si>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</si>
  <si>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</si>
  <si>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</si>
  <si>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</si>
  <si>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</si>
  <si>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</si>
  <si>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</si>
  <si>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</si>
  <si>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</si>
  <si>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</si>
  <si>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Ю.В. Диба</t>
  </si>
  <si>
    <t>І.В. Драй</t>
  </si>
  <si>
    <t>0(5533)21432</t>
  </si>
  <si>
    <t>inbox@nv.ks.court.gov.ua</t>
  </si>
  <si>
    <t>1 липня 2015 року</t>
  </si>
  <si>
    <t>перше півріччя 2015 року</t>
  </si>
  <si>
    <t>Нововоронцовський районний суд Херсонської області</t>
  </si>
  <si>
    <t>74200. Херсонська область</t>
  </si>
  <si>
    <t>смт. Нововоронцовка. вул. Тітова</t>
  </si>
  <si>
    <t>2а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</si>
</sst>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151</v>
      </c>
      <c r="D9" s="81">
        <f aca="true" t="shared" si="0" ref="D9:T9">SUM(D10:D16,D19:D27)</f>
        <v>0</v>
      </c>
      <c r="E9" s="74">
        <f t="shared" si="0"/>
        <v>58529.419999999904</v>
      </c>
      <c r="F9" s="74">
        <f t="shared" si="0"/>
        <v>0</v>
      </c>
      <c r="G9" s="117">
        <f t="shared" si="0"/>
        <v>108</v>
      </c>
      <c r="H9" s="74">
        <f t="shared" si="0"/>
        <v>51197.880000000005</v>
      </c>
      <c r="I9" s="81">
        <f t="shared" si="0"/>
        <v>0</v>
      </c>
      <c r="J9" s="74">
        <f t="shared" si="0"/>
        <v>0</v>
      </c>
      <c r="K9" s="81">
        <f>SUM(K10:K16,K19:K27)</f>
        <v>4</v>
      </c>
      <c r="L9" s="74">
        <f t="shared" si="0"/>
        <v>6008.73</v>
      </c>
      <c r="M9" s="74">
        <f t="shared" si="0"/>
        <v>35</v>
      </c>
      <c r="N9" s="74">
        <f t="shared" si="0"/>
        <v>11596.62</v>
      </c>
      <c r="O9" s="81">
        <f t="shared" si="0"/>
        <v>46</v>
      </c>
      <c r="P9" s="74">
        <f t="shared" si="0"/>
        <v>8769.6</v>
      </c>
      <c r="Q9" s="81">
        <f t="shared" si="0"/>
        <v>0</v>
      </c>
      <c r="R9" s="74">
        <f t="shared" si="0"/>
        <v>0</v>
      </c>
      <c r="S9" s="81">
        <f t="shared" si="0"/>
        <v>46</v>
      </c>
      <c r="T9" s="74">
        <f t="shared" si="0"/>
        <v>8769.6</v>
      </c>
    </row>
    <row r="10" spans="1:20" ht="16.5" customHeight="1">
      <c r="A10" s="82">
        <v>2</v>
      </c>
      <c r="B10" s="98" t="s">
        <v>5</v>
      </c>
      <c r="C10" s="84">
        <v>81</v>
      </c>
      <c r="D10" s="84"/>
      <c r="E10" s="75">
        <v>45009.6199999999</v>
      </c>
      <c r="F10" s="75"/>
      <c r="G10" s="118">
        <v>62</v>
      </c>
      <c r="H10" s="75">
        <v>41088.48</v>
      </c>
      <c r="I10" s="75"/>
      <c r="J10" s="75"/>
      <c r="K10" s="75">
        <v>4</v>
      </c>
      <c r="L10" s="75">
        <v>6008.73</v>
      </c>
      <c r="M10" s="75">
        <v>21</v>
      </c>
      <c r="N10" s="75">
        <v>9282.42</v>
      </c>
      <c r="O10" s="84">
        <f aca="true" t="shared" si="1" ref="O10:P12">SUM(Q10,S10)</f>
        <v>22</v>
      </c>
      <c r="P10" s="75">
        <f t="shared" si="1"/>
        <v>4872</v>
      </c>
      <c r="Q10" s="84"/>
      <c r="R10" s="75"/>
      <c r="S10" s="84">
        <v>22</v>
      </c>
      <c r="T10" s="75">
        <v>4872</v>
      </c>
    </row>
    <row r="11" spans="1:20" ht="19.5" customHeight="1">
      <c r="A11" s="82">
        <v>3</v>
      </c>
      <c r="B11" s="98" t="s">
        <v>1</v>
      </c>
      <c r="C11" s="84">
        <v>20</v>
      </c>
      <c r="D11" s="84"/>
      <c r="E11" s="75">
        <v>4872</v>
      </c>
      <c r="F11" s="75"/>
      <c r="G11" s="118">
        <v>12</v>
      </c>
      <c r="H11" s="75">
        <v>2923.2</v>
      </c>
      <c r="I11" s="75"/>
      <c r="J11" s="75"/>
      <c r="K11" s="84"/>
      <c r="L11" s="75"/>
      <c r="M11" s="84">
        <v>7</v>
      </c>
      <c r="N11" s="75">
        <v>1461.6</v>
      </c>
      <c r="O11" s="84">
        <f t="shared" si="1"/>
        <v>8</v>
      </c>
      <c r="P11" s="75">
        <f t="shared" si="1"/>
        <v>1948.8</v>
      </c>
      <c r="Q11" s="84"/>
      <c r="R11" s="75"/>
      <c r="S11" s="84">
        <v>8</v>
      </c>
      <c r="T11" s="75">
        <v>1948.8</v>
      </c>
    </row>
    <row r="12" spans="1:20" ht="15" customHeight="1">
      <c r="A12" s="82">
        <v>4</v>
      </c>
      <c r="B12" s="98" t="s">
        <v>67</v>
      </c>
      <c r="C12" s="84">
        <v>21</v>
      </c>
      <c r="D12" s="84"/>
      <c r="E12" s="75">
        <v>5115.6</v>
      </c>
      <c r="F12" s="75"/>
      <c r="G12" s="118">
        <v>21</v>
      </c>
      <c r="H12" s="75">
        <v>5359.2</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8</v>
      </c>
      <c r="D14" s="84"/>
      <c r="E14" s="75">
        <v>974.4</v>
      </c>
      <c r="F14" s="75"/>
      <c r="G14" s="118">
        <v>1</v>
      </c>
      <c r="H14" s="75">
        <v>243.6</v>
      </c>
      <c r="I14" s="75"/>
      <c r="J14" s="75"/>
      <c r="K14" s="75"/>
      <c r="L14" s="75"/>
      <c r="M14" s="75">
        <v>7</v>
      </c>
      <c r="N14" s="75">
        <v>852.6</v>
      </c>
      <c r="O14" s="84">
        <f t="shared" si="2"/>
        <v>7</v>
      </c>
      <c r="P14" s="75">
        <f t="shared" si="2"/>
        <v>852.6</v>
      </c>
      <c r="Q14" s="84"/>
      <c r="R14" s="75"/>
      <c r="S14" s="84">
        <v>7</v>
      </c>
      <c r="T14" s="75">
        <v>852.6</v>
      </c>
    </row>
    <row r="15" spans="1:20" ht="21" customHeight="1">
      <c r="A15" s="82">
        <v>7</v>
      </c>
      <c r="B15" s="98" t="s">
        <v>7</v>
      </c>
      <c r="C15" s="84">
        <v>19</v>
      </c>
      <c r="D15" s="84"/>
      <c r="E15" s="75">
        <v>2314.2</v>
      </c>
      <c r="F15" s="75"/>
      <c r="G15" s="118">
        <v>10</v>
      </c>
      <c r="H15" s="75">
        <v>1339.8</v>
      </c>
      <c r="I15" s="75"/>
      <c r="J15" s="75"/>
      <c r="K15" s="75"/>
      <c r="L15" s="75"/>
      <c r="M15" s="75"/>
      <c r="N15" s="75"/>
      <c r="O15" s="84">
        <f t="shared" si="2"/>
        <v>9</v>
      </c>
      <c r="P15" s="75">
        <f t="shared" si="2"/>
        <v>1096.2</v>
      </c>
      <c r="Q15" s="84"/>
      <c r="R15" s="75"/>
      <c r="S15" s="84">
        <v>9</v>
      </c>
      <c r="T15" s="75">
        <v>1096.2</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18">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18">
        <v>1</v>
      </c>
      <c r="H23" s="75">
        <v>121.8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v>
      </c>
      <c r="D44" s="81">
        <f aca="true" t="shared" si="5" ref="D44:T44">SUM(D45:D51)</f>
        <v>0</v>
      </c>
      <c r="E44" s="74">
        <f>SUM(E45:E51)</f>
        <v>730.8</v>
      </c>
      <c r="F44" s="74">
        <f t="shared" si="5"/>
        <v>0</v>
      </c>
      <c r="G44" s="117">
        <f>SUM(G45:G51)</f>
        <v>9</v>
      </c>
      <c r="H44" s="74">
        <f>SUM(H45:H51)</f>
        <v>657.72</v>
      </c>
      <c r="I44" s="81">
        <f t="shared" si="5"/>
        <v>0</v>
      </c>
      <c r="J44" s="74">
        <f t="shared" si="5"/>
        <v>0</v>
      </c>
      <c r="K44" s="81">
        <f t="shared" si="5"/>
        <v>1</v>
      </c>
      <c r="L44" s="74">
        <f t="shared" si="5"/>
        <v>73.08</v>
      </c>
      <c r="M44" s="81">
        <f>SUM(M45:M51)</f>
        <v>0</v>
      </c>
      <c r="N44" s="74">
        <f>SUM(N45:N51)</f>
        <v>0</v>
      </c>
      <c r="O44" s="81">
        <f t="shared" si="5"/>
        <v>1</v>
      </c>
      <c r="P44" s="74">
        <f t="shared" si="5"/>
        <v>73.08</v>
      </c>
      <c r="Q44" s="81">
        <f t="shared" si="5"/>
        <v>0</v>
      </c>
      <c r="R44" s="74">
        <f t="shared" si="5"/>
        <v>0</v>
      </c>
      <c r="S44" s="81">
        <f t="shared" si="5"/>
        <v>1</v>
      </c>
      <c r="T44" s="74">
        <f t="shared" si="5"/>
        <v>73.08</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10</v>
      </c>
      <c r="D46" s="84"/>
      <c r="E46" s="75">
        <v>730.8</v>
      </c>
      <c r="F46" s="75"/>
      <c r="G46" s="118">
        <v>9</v>
      </c>
      <c r="H46" s="75">
        <v>657.72</v>
      </c>
      <c r="I46" s="75"/>
      <c r="J46" s="75"/>
      <c r="K46" s="84">
        <v>1</v>
      </c>
      <c r="L46" s="75">
        <v>73.08</v>
      </c>
      <c r="M46" s="84"/>
      <c r="N46" s="75"/>
      <c r="O46" s="84">
        <f>SUM(Q46,S46)</f>
        <v>1</v>
      </c>
      <c r="P46" s="75">
        <f>SUM(R46,T46)</f>
        <v>73.08</v>
      </c>
      <c r="Q46" s="84"/>
      <c r="R46" s="75"/>
      <c r="S46" s="84">
        <v>1</v>
      </c>
      <c r="T46" s="75">
        <v>73.08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6</v>
      </c>
      <c r="D52" s="81">
        <f aca="true" t="shared" si="7" ref="D52:T52">SUM(D53:D57)</f>
        <v>0</v>
      </c>
      <c r="E52" s="74">
        <f t="shared" si="7"/>
        <v>23</v>
      </c>
      <c r="F52" s="74">
        <f t="shared" si="7"/>
        <v>0</v>
      </c>
      <c r="G52" s="117">
        <f>SUM(G53:G57)</f>
        <v>6</v>
      </c>
      <c r="H52" s="74">
        <f>SUM(H53:H57)</f>
        <v>24</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6</v>
      </c>
      <c r="D53" s="84">
        <v>0</v>
      </c>
      <c r="E53" s="75">
        <v>23</v>
      </c>
      <c r="F53" s="75">
        <v>0</v>
      </c>
      <c r="G53" s="118">
        <v>6</v>
      </c>
      <c r="H53" s="75">
        <v>24</v>
      </c>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145</v>
      </c>
      <c r="D58" s="84">
        <v>0</v>
      </c>
      <c r="E58" s="75">
        <v>5298.3</v>
      </c>
      <c r="F58" s="75">
        <v>0</v>
      </c>
      <c r="G58" s="118">
        <v>82</v>
      </c>
      <c r="H58" s="75">
        <v>2996.28</v>
      </c>
      <c r="I58" s="75"/>
      <c r="J58" s="75"/>
      <c r="K58" s="84"/>
      <c r="L58" s="75"/>
      <c r="M58" s="84">
        <v>145</v>
      </c>
      <c r="N58" s="75">
        <v>5298.3</v>
      </c>
      <c r="O58" s="84">
        <f>SUM(Q58,S58)</f>
        <v>0</v>
      </c>
      <c r="P58" s="75">
        <f>SUM(R58,T58)</f>
        <v>0</v>
      </c>
      <c r="Q58" s="84"/>
      <c r="R58" s="75"/>
      <c r="S58" s="84"/>
      <c r="T58" s="75"/>
    </row>
    <row r="59" spans="1:20" ht="15.75">
      <c r="A59" s="82">
        <v>51</v>
      </c>
      <c r="B59" s="85" t="s">
        <v>118</v>
      </c>
      <c r="C59" s="74">
        <f>SUM(C9,C28,C44,C52,C58)</f>
        <v>312</v>
      </c>
      <c r="D59" s="74">
        <f>SUM(D9,D28,D44,D52,D58)</f>
        <v>0</v>
      </c>
      <c r="E59" s="74">
        <f aca="true" t="shared" si="8" ref="E59:T59">SUM(E9,E28,E44,E52,E58)</f>
        <v>64581.51999999991</v>
      </c>
      <c r="F59" s="74">
        <f t="shared" si="8"/>
        <v>0</v>
      </c>
      <c r="G59" s="117">
        <f t="shared" si="8"/>
        <v>205</v>
      </c>
      <c r="H59" s="74">
        <f t="shared" si="8"/>
        <v>54875.880000000005</v>
      </c>
      <c r="I59" s="74">
        <f t="shared" si="8"/>
        <v>0</v>
      </c>
      <c r="J59" s="74">
        <f t="shared" si="8"/>
        <v>0</v>
      </c>
      <c r="K59" s="74">
        <f t="shared" si="8"/>
        <v>5</v>
      </c>
      <c r="L59" s="74">
        <f t="shared" si="8"/>
        <v>6081.8099999999995</v>
      </c>
      <c r="M59" s="74">
        <f t="shared" si="8"/>
        <v>180</v>
      </c>
      <c r="N59" s="74">
        <f t="shared" si="8"/>
        <v>16894.920000000002</v>
      </c>
      <c r="O59" s="74">
        <f t="shared" si="8"/>
        <v>47</v>
      </c>
      <c r="P59" s="74">
        <f t="shared" si="8"/>
        <v>8842.68</v>
      </c>
      <c r="Q59" s="74">
        <f t="shared" si="8"/>
        <v>0</v>
      </c>
      <c r="R59" s="74">
        <f t="shared" si="8"/>
        <v>0</v>
      </c>
      <c r="S59" s="74">
        <f t="shared" si="8"/>
        <v>47</v>
      </c>
      <c r="T59" s="74">
        <f t="shared" si="8"/>
        <v>8842.68</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&amp;L11839567&amp;CФорма № 10 (судовий збір), Підрозділ: Нововоронцовський районний суд Херсонської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47</v>
      </c>
      <c r="F5" s="57">
        <f>SUM(F6:F31)</f>
        <v>8842.68</v>
      </c>
    </row>
    <row r="6" spans="1:6" s="3" customFormat="1" ht="19.5" customHeight="1">
      <c r="A6" s="73">
        <v>2</v>
      </c>
      <c r="B6" s="138" t="s">
        <v>113</v>
      </c>
      <c r="C6" s="139"/>
      <c r="D6" s="140"/>
      <c r="E6" s="55">
        <v>2</v>
      </c>
      <c r="F6" s="77">
        <v>487.2</v>
      </c>
    </row>
    <row r="7" spans="1:6" s="3" customFormat="1" ht="21.75" customHeight="1">
      <c r="A7" s="73">
        <v>3</v>
      </c>
      <c r="B7" s="138" t="s">
        <v>111</v>
      </c>
      <c r="C7" s="139"/>
      <c r="D7" s="140"/>
      <c r="E7" s="55"/>
      <c r="F7" s="56"/>
    </row>
    <row r="8" spans="1:6" s="3" customFormat="1" ht="15.75" customHeight="1">
      <c r="A8" s="73">
        <v>4</v>
      </c>
      <c r="B8" s="138" t="s">
        <v>59</v>
      </c>
      <c r="C8" s="139"/>
      <c r="D8" s="140"/>
      <c r="E8" s="55">
        <v>16</v>
      </c>
      <c r="F8" s="56">
        <v>3654</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1</v>
      </c>
      <c r="F11" s="56">
        <v>243.6</v>
      </c>
    </row>
    <row r="12" spans="1:6" s="3" customFormat="1" ht="16.5" customHeight="1">
      <c r="A12" s="73">
        <v>8</v>
      </c>
      <c r="B12" s="88" t="s">
        <v>61</v>
      </c>
      <c r="C12" s="89"/>
      <c r="D12" s="90"/>
      <c r="E12" s="55"/>
      <c r="F12" s="56"/>
    </row>
    <row r="13" spans="1:6" s="3" customFormat="1" ht="15.75" customHeight="1">
      <c r="A13" s="73">
        <v>9</v>
      </c>
      <c r="B13" s="88" t="s">
        <v>62</v>
      </c>
      <c r="C13" s="89"/>
      <c r="D13" s="90"/>
      <c r="E13" s="55">
        <v>22</v>
      </c>
      <c r="F13" s="56">
        <v>3605.28</v>
      </c>
    </row>
    <row r="14" spans="1:6" s="3" customFormat="1" ht="27" customHeight="1">
      <c r="A14" s="73">
        <v>10</v>
      </c>
      <c r="B14" s="138" t="s">
        <v>115</v>
      </c>
      <c r="C14" s="139"/>
      <c r="D14" s="140"/>
      <c r="E14" s="55"/>
      <c r="F14" s="56"/>
    </row>
    <row r="15" spans="1:6" s="3" customFormat="1" ht="21" customHeight="1">
      <c r="A15" s="73">
        <v>11</v>
      </c>
      <c r="B15" s="88" t="s">
        <v>22</v>
      </c>
      <c r="C15" s="89"/>
      <c r="D15" s="90"/>
      <c r="E15" s="55">
        <v>2</v>
      </c>
      <c r="F15" s="56">
        <v>243.6</v>
      </c>
    </row>
    <row r="16" spans="1:6" s="3" customFormat="1" ht="19.5" customHeight="1">
      <c r="A16" s="73">
        <v>12</v>
      </c>
      <c r="B16" s="88" t="s">
        <v>63</v>
      </c>
      <c r="C16" s="89"/>
      <c r="D16" s="90"/>
      <c r="E16" s="55"/>
      <c r="F16" s="56"/>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v>1</v>
      </c>
      <c r="F22" s="56">
        <v>121.8</v>
      </c>
    </row>
    <row r="23" spans="1:6" s="3" customFormat="1" ht="40.5" customHeight="1">
      <c r="A23" s="73">
        <v>19</v>
      </c>
      <c r="B23" s="136" t="s">
        <v>28</v>
      </c>
      <c r="C23" s="136"/>
      <c r="D23" s="136"/>
      <c r="E23" s="55"/>
      <c r="F23" s="56"/>
    </row>
    <row r="24" spans="1:6" s="3" customFormat="1" ht="45" customHeight="1">
      <c r="A24" s="73">
        <v>20</v>
      </c>
      <c r="B24" s="136" t="s">
        <v>65</v>
      </c>
      <c r="C24" s="136"/>
      <c r="D24" s="136"/>
      <c r="E24" s="55">
        <v>2</v>
      </c>
      <c r="F24" s="56">
        <v>487.2</v>
      </c>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1</v>
      </c>
      <c r="F29" s="56"/>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&amp;L11839567&amp;CФорма № 10 (судовий збір), Підрозділ: Нововоронцовський районний суд Херсонської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&amp;L11839567&amp;C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2014-11-21T11:39:06Z</cp:lastPrinted>
  <dcterms:created xsi:type="dcterms:W3CDTF">1996-10-08T23:32:33Z</dcterms:created>
  <dcterms:modified xsi:type="dcterms:W3CDTF">2015-07-01T08:13:23Z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11839567</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