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<sst xmlns="http://schemas.openxmlformats.org/spreadsheetml/2006/main" count="280" uniqueCount="211">
  <si>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</si>
  <si>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</si>
  <si>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</si>
  <si>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</si>
  <si>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</si>
  <si>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</si>
  <si>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</si>
  <si>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</si>
  <si>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</si>
  <si>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</si>
  <si>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</si>
  <si>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</si>
  <si>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</si>
  <si>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</si>
  <si>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</si>
  <si>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</si>
  <si>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</si>
  <si>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</si>
  <si>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</si>
  <si>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</si>
  <si>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</si>
  <si>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</si>
  <si>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</si>
  <si>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</si>
  <si>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</si>
  <si>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</si>
  <si>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</si>
  <si>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</si>
  <si>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</si>
  <si>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</si>
  <si>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</si>
  <si>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</si>
  <si>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</si>
  <si>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</si>
  <si>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</si>
  <si>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</si>
  <si>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</si>
  <si>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</si>
  <si>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</si>
  <si>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</si>
  <si>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</si>
  <si>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</si>
  <si>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</si>
  <si>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</si>
  <si>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</si>
  <si>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</si>
  <si>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</si>
  <si>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</si>
  <si>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</si>
  <si>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</si>
  <si>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</si>
  <si>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</si>
  <si>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</si>
  <si>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</si>
  <si>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</si>
  <si>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</si>
  <si>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</si>
  <si>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</si>
  <si>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</si>
  <si>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</si>
  <si>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</si>
  <si>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</si>
  <si>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</si>
  <si>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</si>
  <si>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</si>
  <si>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</si>
  <si>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</si>
  <si>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</si>
  <si>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</si>
  <si>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</si>
  <si>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</si>
  <si>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</si>
  <si>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</si>
  <si>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</si>
  <si>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</si>
  <si>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</si>
  <si>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</si>
  <si>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</si>
  <si>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</si>
  <si>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</si>
  <si>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</si>
  <si>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</si>
  <si>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</si>
  <si>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</si>
  <si>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</si>
  <si>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</si>
  <si>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</si>
  <si>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</si>
  <si>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</si>
  <si>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</si>
  <si>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</si>
  <si>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</si>
  <si>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</si>
  <si>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</si>
  <si>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</si>
  <si>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</si>
  <si>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</si>
  <si>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</si>
  <si>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</si>
  <si>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</si>
  <si>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</si>
  <si>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</si>
  <si>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</si>
  <si>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</si>
  <si>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</si>
  <si>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</si>
  <si>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</si>
  <si>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</si>
  <si>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</si>
  <si>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</si>
  <si>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</si>
  <si>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</si>
  <si>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</si>
  <si>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</si>
  <si>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</si>
  <si>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</si>
  <si>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</si>
  <si>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</si>
  <si>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</si>
  <si>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</si>
  <si>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</si>
  <si>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</si>
  <si>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</si>
  <si>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</si>
  <si>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</si>
  <si>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</si>
  <si>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</si>
  <si>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</si>
  <si>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</si>
  <si>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</si>
  <si>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</si>
  <si>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</si>
  <si>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</si>
  <si>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</si>
  <si>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</si>
  <si>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</si>
  <si>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</si>
  <si>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</si>
  <si>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</si>
  <si>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</si>
  <si>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</si>
  <si>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</si>
  <si>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</si>
  <si>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</si>
  <si>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</si>
  <si>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</si>
  <si>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</si>
  <si>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</si>
  <si>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</si>
  <si>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</si>
  <si>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</si>
  <si>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</si>
  <si>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</si>
  <si>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</si>
  <si>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</si>
  <si>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</si>
  <si>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</si>
  <si>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</si>
  <si>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</si>
  <si>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</si>
  <si>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</si>
  <si>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</si>
  <si>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</si>
  <si>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</si>
  <si>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</si>
  <si>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</si>
  <si>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</si>
  <si>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</si>
  <si>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</si>
  <si>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</si>
  <si>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</si>
  <si>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</si>
  <si>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</si>
  <si>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</si>
  <si>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</si>
  <si>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</si>
  <si>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</si>
  <si>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</si>
  <si>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</si>
  <si>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</si>
  <si>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</si>
  <si>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</si>
  <si>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</si>
  <si>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</si>
  <si>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</si>
  <si>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</si>
  <si>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</si>
  <si>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</si>
  <si>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</si>
  <si>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</si>
  <si>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</si>
  <si>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</si>
  <si>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</si>
  <si>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</si>
  <si>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</si>
  <si>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</si>
  <si>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</si>
  <si>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</si>
  <si>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</si>
  <si>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</si>
  <si>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</si>
  <si>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</si>
  <si>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Нововоронцовський районний суд Херсонської області</t>
  </si>
  <si>
    <t>74200.смт. Нововоронцовка.вул. Тітова 2а</t>
  </si>
  <si>
    <t>Доручення судів України / іноземних судів</t>
  </si>
  <si>
    <t xml:space="preserve">Розглянуто справ судом присяжних </t>
  </si>
  <si>
    <t>В.О.Каневський</t>
  </si>
  <si>
    <t xml:space="preserve">Ю.М. Губська </t>
  </si>
  <si>
    <t>(05533) 2-14-32</t>
  </si>
  <si>
    <t>inbox@nv.ks.court.gov.ua</t>
  </si>
  <si>
    <t>5 липня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</si>
</sst>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Hyperlink" xfId="84"/>
    <cellStyle name="Currency" xfId="85"/>
    <cellStyle name="Currency [0]" xfId="86"/>
    <cellStyle name="Добре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Обчислення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Середній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&amp;L1D682979&amp;C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56</v>
      </c>
      <c r="F6" s="90">
        <v>28</v>
      </c>
      <c r="G6" s="90"/>
      <c r="H6" s="90">
        <v>43</v>
      </c>
      <c r="I6" s="90" t="s">
        <v>172</v>
      </c>
      <c r="J6" s="90">
        <v>13</v>
      </c>
      <c r="K6" s="91">
        <v>2</v>
      </c>
      <c r="L6" s="101">
        <f>E6-F6</f>
        <v>28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245</v>
      </c>
      <c r="F7" s="90">
        <v>244</v>
      </c>
      <c r="G7" s="90">
        <v>1</v>
      </c>
      <c r="H7" s="90">
        <v>244</v>
      </c>
      <c r="I7" s="90">
        <v>233</v>
      </c>
      <c r="J7" s="90">
        <v>1</v>
      </c>
      <c r="K7" s="91"/>
      <c r="L7" s="101">
        <f>E7-F7</f>
        <v>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19</v>
      </c>
      <c r="F9" s="90">
        <v>19</v>
      </c>
      <c r="G9" s="90"/>
      <c r="H9" s="90">
        <v>15</v>
      </c>
      <c r="I9" s="90">
        <v>8</v>
      </c>
      <c r="J9" s="90">
        <v>4</v>
      </c>
      <c r="K9" s="91"/>
      <c r="L9" s="101">
        <f>E9-F9</f>
        <v>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320</v>
      </c>
      <c r="F15" s="104">
        <f>SUM(F6:F14)</f>
        <v>291</v>
      </c>
      <c r="G15" s="104">
        <f>SUM(G6:G14)</f>
        <v>1</v>
      </c>
      <c r="H15" s="104">
        <f>SUM(H6:H14)</f>
        <v>302</v>
      </c>
      <c r="I15" s="104">
        <f>SUM(I6:I14)</f>
        <v>241</v>
      </c>
      <c r="J15" s="104">
        <f>SUM(J6:J14)</f>
        <v>18</v>
      </c>
      <c r="K15" s="104">
        <f>SUM(K6:K14)</f>
        <v>2</v>
      </c>
      <c r="L15" s="101">
        <f>E15-F15</f>
        <v>29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</v>
      </c>
      <c r="F16" s="92">
        <v>2</v>
      </c>
      <c r="G16" s="92"/>
      <c r="H16" s="92">
        <v>2</v>
      </c>
      <c r="I16" s="92">
        <v>2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6</v>
      </c>
      <c r="F17" s="92">
        <v>4</v>
      </c>
      <c r="G17" s="92">
        <v>2</v>
      </c>
      <c r="H17" s="92">
        <v>5</v>
      </c>
      <c r="I17" s="92">
        <v>4</v>
      </c>
      <c r="J17" s="92">
        <v>1</v>
      </c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6</v>
      </c>
      <c r="F24" s="91">
        <v>4</v>
      </c>
      <c r="G24" s="91">
        <v>2</v>
      </c>
      <c r="H24" s="91">
        <v>5</v>
      </c>
      <c r="I24" s="91">
        <v>4</v>
      </c>
      <c r="J24" s="91">
        <v>1</v>
      </c>
      <c r="K24" s="91"/>
      <c r="L24" s="101">
        <f>E24-F24</f>
        <v>2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16</v>
      </c>
      <c r="F25" s="91">
        <v>14</v>
      </c>
      <c r="G25" s="91"/>
      <c r="H25" s="91">
        <v>15</v>
      </c>
      <c r="I25" s="91">
        <v>12</v>
      </c>
      <c r="J25" s="91">
        <v>1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</v>
      </c>
      <c r="F26" s="91">
        <v>1</v>
      </c>
      <c r="G26" s="91"/>
      <c r="H26" s="91"/>
      <c r="I26" s="91"/>
      <c r="J26" s="91">
        <v>1</v>
      </c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124</v>
      </c>
      <c r="F27" s="91">
        <v>108</v>
      </c>
      <c r="G27" s="91"/>
      <c r="H27" s="91">
        <v>113</v>
      </c>
      <c r="I27" s="91">
        <v>92</v>
      </c>
      <c r="J27" s="91">
        <v>11</v>
      </c>
      <c r="K27" s="91"/>
      <c r="L27" s="101">
        <f>E27-F27</f>
        <v>16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131</v>
      </c>
      <c r="F28" s="91">
        <v>92</v>
      </c>
      <c r="G28" s="91"/>
      <c r="H28" s="91">
        <v>107</v>
      </c>
      <c r="I28" s="91">
        <v>87</v>
      </c>
      <c r="J28" s="91">
        <v>24</v>
      </c>
      <c r="K28" s="91">
        <v>1</v>
      </c>
      <c r="L28" s="101">
        <f>E28-F28</f>
        <v>39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26</v>
      </c>
      <c r="F29" s="91">
        <v>26</v>
      </c>
      <c r="G29" s="91"/>
      <c r="H29" s="91">
        <v>26</v>
      </c>
      <c r="I29" s="91">
        <v>21</v>
      </c>
      <c r="J29" s="91"/>
      <c r="K29" s="91"/>
      <c r="L29" s="101">
        <f>E29-F29</f>
        <v>0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22</v>
      </c>
      <c r="F30" s="91">
        <v>21</v>
      </c>
      <c r="G30" s="91"/>
      <c r="H30" s="91">
        <v>18</v>
      </c>
      <c r="I30" s="91">
        <v>18</v>
      </c>
      <c r="J30" s="91">
        <v>4</v>
      </c>
      <c r="K30" s="91"/>
      <c r="L30" s="101">
        <f>E30-F30</f>
        <v>1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20</v>
      </c>
      <c r="F36" s="91">
        <v>18</v>
      </c>
      <c r="G36" s="91"/>
      <c r="H36" s="91">
        <v>18</v>
      </c>
      <c r="I36" s="91">
        <v>13</v>
      </c>
      <c r="J36" s="91">
        <v>2</v>
      </c>
      <c r="K36" s="91"/>
      <c r="L36" s="101">
        <f>E36-F36</f>
        <v>2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229</v>
      </c>
      <c r="F40" s="91">
        <v>181</v>
      </c>
      <c r="G40" s="91"/>
      <c r="H40" s="91">
        <v>186</v>
      </c>
      <c r="I40" s="91">
        <v>130</v>
      </c>
      <c r="J40" s="91">
        <v>43</v>
      </c>
      <c r="K40" s="91">
        <v>1</v>
      </c>
      <c r="L40" s="101">
        <f>E40-F40</f>
        <v>48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216</v>
      </c>
      <c r="F41" s="91">
        <v>211</v>
      </c>
      <c r="G41" s="91"/>
      <c r="H41" s="91">
        <v>206</v>
      </c>
      <c r="I41" s="91" t="s">
        <v>172</v>
      </c>
      <c r="J41" s="91">
        <v>10</v>
      </c>
      <c r="K41" s="91"/>
      <c r="L41" s="101">
        <f>E41-F41</f>
        <v>5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7</v>
      </c>
      <c r="F43" s="91">
        <v>7</v>
      </c>
      <c r="G43" s="91"/>
      <c r="H43" s="91">
        <v>7</v>
      </c>
      <c r="I43" s="91">
        <v>3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223</v>
      </c>
      <c r="F45" s="91">
        <f aca="true" t="shared" si="0" ref="F45:K45">F41+F43+F44</f>
        <v>218</v>
      </c>
      <c r="G45" s="91">
        <f t="shared" si="0"/>
        <v>0</v>
      </c>
      <c r="H45" s="91">
        <f t="shared" si="0"/>
        <v>213</v>
      </c>
      <c r="I45" s="91">
        <f>I43+I44</f>
        <v>3</v>
      </c>
      <c r="J45" s="91">
        <f t="shared" si="0"/>
        <v>10</v>
      </c>
      <c r="K45" s="91">
        <f t="shared" si="0"/>
        <v>0</v>
      </c>
      <c r="L45" s="101">
        <f>E45-F45</f>
        <v>5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778</v>
      </c>
      <c r="F46" s="91">
        <f aca="true" t="shared" si="1" ref="F46:K46">F15+F24+F40+F45</f>
        <v>694</v>
      </c>
      <c r="G46" s="91">
        <f t="shared" si="1"/>
        <v>3</v>
      </c>
      <c r="H46" s="91">
        <f t="shared" si="1"/>
        <v>706</v>
      </c>
      <c r="I46" s="91">
        <f t="shared" si="1"/>
        <v>378</v>
      </c>
      <c r="J46" s="91">
        <f t="shared" si="1"/>
        <v>72</v>
      </c>
      <c r="K46" s="91">
        <f t="shared" si="1"/>
        <v>3</v>
      </c>
      <c r="L46" s="101">
        <f>E46-F46</f>
        <v>84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&amp;L1D682979&amp;CФорма № 1-мзс, Підрозділ: Нововоронцовський районний суд Херсонської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13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2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14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7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75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3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1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7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/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/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&amp;L1D682979&amp;CФорма № 1-мзс, Підрозділ: Нововоронцовський районний суд Херсонської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43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18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7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14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3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8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11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118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9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49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/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/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6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4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/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37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149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80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5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1703158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999549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4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279</v>
      </c>
      <c r="F55" s="96">
        <v>21</v>
      </c>
      <c r="G55" s="96">
        <v>2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3</v>
      </c>
      <c r="F56" s="96">
        <v>2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153</v>
      </c>
      <c r="F57" s="96">
        <v>28</v>
      </c>
      <c r="G57" s="96">
        <v>4</v>
      </c>
      <c r="H57" s="96">
        <v>1</v>
      </c>
      <c r="I57" s="96"/>
    </row>
    <row r="58" spans="1:9" ht="13.5" customHeight="1">
      <c r="A58" s="191" t="s">
        <v>111</v>
      </c>
      <c r="B58" s="191"/>
      <c r="C58" s="191"/>
      <c r="D58" s="191"/>
      <c r="E58" s="96">
        <v>213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249</v>
      </c>
      <c r="G62" s="114">
        <v>2217420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4</v>
      </c>
      <c r="G63" s="113">
        <v>75841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15</v>
      </c>
      <c r="G64" s="113">
        <v>1920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105</v>
      </c>
      <c r="G65" s="112">
        <v>102081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&amp;L1D682979&amp;CФорма № 1-мзс, Підрозділ: Нововоронцовський районний суд Херсонської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4.166666666666667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11.11111111111111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2.3255813953488373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101.72910662824208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353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389</v>
      </c>
    </row>
    <row r="11" spans="1:4" ht="16.5" customHeight="1">
      <c r="A11" s="202" t="s">
        <v>63</v>
      </c>
      <c r="B11" s="204"/>
      <c r="C11" s="14">
        <v>9</v>
      </c>
      <c r="D11" s="94">
        <v>29</v>
      </c>
    </row>
    <row r="12" spans="1:4" ht="16.5" customHeight="1">
      <c r="A12" s="311" t="s">
        <v>106</v>
      </c>
      <c r="B12" s="311"/>
      <c r="C12" s="14">
        <v>10</v>
      </c>
      <c r="D12" s="94">
        <v>18</v>
      </c>
    </row>
    <row r="13" spans="1:4" ht="16.5" customHeight="1">
      <c r="A13" s="311" t="s">
        <v>31</v>
      </c>
      <c r="B13" s="311"/>
      <c r="C13" s="14">
        <v>11</v>
      </c>
      <c r="D13" s="94">
        <v>91</v>
      </c>
    </row>
    <row r="14" spans="1:4" ht="16.5" customHeight="1">
      <c r="A14" s="311" t="s">
        <v>107</v>
      </c>
      <c r="B14" s="311"/>
      <c r="C14" s="14">
        <v>12</v>
      </c>
      <c r="D14" s="94">
        <v>69</v>
      </c>
    </row>
    <row r="15" spans="1:4" ht="16.5" customHeight="1">
      <c r="A15" s="311" t="s">
        <v>111</v>
      </c>
      <c r="B15" s="311"/>
      <c r="C15" s="14">
        <v>13</v>
      </c>
      <c r="D15" s="94">
        <v>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208</v>
      </c>
      <c r="D24" s="244"/>
    </row>
    <row r="25" spans="1:4" ht="12.75">
      <c r="A25" s="68" t="s">
        <v>104</v>
      </c>
      <c r="B25" s="89"/>
      <c r="C25" s="244" t="s">
        <v>209</v>
      </c>
      <c r="D25" s="244"/>
    </row>
    <row r="26" ht="15.75" customHeight="1"/>
    <row r="27" spans="3:4" ht="12.75" customHeight="1">
      <c r="C27" s="310" t="s">
        <v>210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&amp;L1D682979&amp;CФорма № 1-мзс, Підрозділ: Нововоронцовський районний суд Херсонської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Максим Дудка</cp:lastModifiedBy>
  <cp:lastPrinted>2018-03-28T07:45:37Z</cp:lastPrinted>
  <dcterms:created xsi:type="dcterms:W3CDTF">2004-04-20T14:33:35Z</dcterms:created>
  <dcterms:modified xsi:type="dcterms:W3CDTF">2019-08-19T07:15:39Z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1-мзс_00660_2.2019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1E035920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