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<sst xmlns="http://schemas.openxmlformats.org/spreadsheetml/2006/main" count="295" uniqueCount="221">
  <si>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</si>
  <si>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</si>
  <si>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</si>
  <si>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</si>
  <si>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</si>
  <si>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</si>
  <si>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</si>
  <si>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</si>
  <si>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</si>
  <si>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</si>
  <si>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</si>
  <si>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</si>
  <si>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</si>
  <si>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</si>
  <si>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</si>
  <si>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</si>
  <si>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</si>
  <si>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</si>
  <si>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</si>
  <si>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</si>
  <si>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</si>
  <si>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</si>
  <si>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</si>
  <si>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</si>
  <si>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</si>
  <si>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</si>
  <si>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</si>
  <si>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</si>
  <si>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</si>
  <si>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</si>
  <si>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</si>
  <si>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</si>
  <si>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</si>
  <si>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</si>
  <si>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</si>
  <si>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</si>
  <si>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</si>
  <si>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</si>
  <si>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</si>
  <si>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</si>
  <si>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</si>
  <si>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</si>
  <si>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</si>
  <si>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</si>
  <si>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</si>
  <si>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</si>
  <si>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</si>
  <si>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</si>
  <si>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</si>
  <si>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</si>
  <si>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</si>
  <si>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</si>
  <si>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</si>
  <si>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</si>
  <si>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</si>
  <si>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</si>
  <si>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</si>
  <si>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</si>
  <si>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</si>
  <si>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</si>
  <si>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</si>
  <si>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</si>
  <si>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</si>
  <si>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</si>
  <si>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</si>
  <si>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</si>
  <si>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</si>
  <si>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</si>
  <si>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</si>
  <si>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</si>
  <si>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</si>
  <si>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</si>
  <si>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</si>
  <si>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</si>
  <si>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</si>
  <si>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</si>
  <si>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</si>
  <si>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</si>
  <si>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</si>
  <si>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</si>
  <si>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</si>
  <si>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</si>
  <si>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</si>
  <si>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</si>
  <si>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</si>
  <si>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</si>
  <si>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</si>
  <si>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</si>
  <si>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</si>
  <si>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</si>
  <si>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</si>
  <si>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</si>
  <si>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</si>
  <si>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</si>
  <si>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</si>
  <si>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</si>
  <si>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</si>
  <si>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</si>
  <si>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</si>
  <si>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</si>
  <si>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</si>
  <si>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</si>
  <si>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</si>
  <si>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</si>
  <si>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</si>
  <si>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</si>
  <si>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</si>
  <si>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</si>
  <si>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</si>
  <si>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</si>
  <si>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</si>
  <si>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</si>
  <si>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</si>
  <si>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</si>
  <si>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</si>
  <si>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</si>
  <si>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</si>
  <si>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</si>
  <si>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</si>
  <si>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</si>
  <si>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</si>
  <si>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</si>
  <si>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</si>
  <si>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</si>
  <si>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</si>
  <si>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</si>
  <si>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</si>
  <si>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</si>
  <si>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</si>
  <si>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</si>
  <si>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</si>
  <si>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</si>
  <si>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</si>
  <si>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</si>
  <si>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</si>
  <si>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</si>
  <si>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</si>
  <si>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</si>
  <si>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</si>
  <si>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</si>
  <si>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</si>
  <si>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</si>
  <si>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</si>
  <si>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</si>
  <si>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</si>
  <si>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</si>
  <si>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</si>
  <si>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</si>
  <si>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</si>
  <si>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</si>
  <si>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</si>
  <si>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</si>
  <si>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</si>
  <si>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</si>
  <si>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</si>
  <si>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</si>
  <si>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</si>
  <si>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</si>
  <si>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</si>
  <si>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</si>
  <si>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</si>
  <si>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</si>
  <si>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</si>
  <si>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</si>
  <si>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</si>
  <si>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</si>
  <si>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</si>
  <si>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</si>
  <si>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</si>
  <si>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</si>
  <si>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</si>
  <si>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</si>
  <si>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</si>
  <si>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</si>
  <si>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</si>
  <si>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</si>
  <si>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</si>
  <si>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</si>
  <si>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</si>
  <si>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</si>
  <si>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</si>
  <si>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</si>
  <si>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</si>
  <si>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</si>
  <si>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</si>
  <si>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</si>
  <si>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</si>
  <si>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</si>
  <si>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</si>
  <si>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</si>
  <si>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</si>
  <si>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</si>
  <si>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</si>
  <si>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</si>
  <si>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</si>
  <si>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</si>
  <si>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</si>
  <si>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</si>
  <si>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</si>
  <si>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</si>
  <si>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</si>
  <si>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</si>
  <si>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</si>
  <si>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</si>
  <si>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</si>
  <si>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</si>
  <si>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</si>
  <si>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</si>
  <si>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</si>
  <si>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</si>
  <si>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</si>
  <si>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</si>
  <si>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Нововоронцовський районний суд Херсонської області</t>
  </si>
  <si>
    <t>74200.смт. Нововоронцовка.вул. Тітова 2а</t>
  </si>
  <si>
    <t>Доручення судів України / іноземних судів</t>
  </si>
  <si>
    <t xml:space="preserve">Розглянуто справ судом присяжних </t>
  </si>
  <si>
    <t xml:space="preserve">О.В. Гетьман </t>
  </si>
  <si>
    <t>С.В. Васильковський</t>
  </si>
  <si>
    <t>(05533) 2-14-16</t>
  </si>
  <si>
    <t>inbox@nv.ks.court.gov.ua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</si>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</sst>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&amp;L07E809B0&amp;C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86</v>
      </c>
      <c r="F6" s="103">
        <v>63</v>
      </c>
      <c r="G6" s="103">
        <v>1</v>
      </c>
      <c r="H6" s="103">
        <v>9</v>
      </c>
      <c r="I6" s="121" t="s">
        <v>208</v>
      </c>
      <c r="J6" s="103">
        <v>77</v>
      </c>
      <c r="K6" s="84">
        <v>20</v>
      </c>
      <c r="L6" s="91">
        <f>E6-F6</f>
        <v>23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92</v>
      </c>
      <c r="F7" s="103">
        <v>92</v>
      </c>
      <c r="G7" s="103"/>
      <c r="H7" s="103">
        <v>84</v>
      </c>
      <c r="I7" s="103">
        <v>82</v>
      </c>
      <c r="J7" s="103">
        <v>8</v>
      </c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79</v>
      </c>
      <c r="F9" s="103">
        <v>76</v>
      </c>
      <c r="G9" s="103"/>
      <c r="H9" s="85">
        <v>50</v>
      </c>
      <c r="I9" s="103">
        <v>41</v>
      </c>
      <c r="J9" s="103">
        <v>29</v>
      </c>
      <c r="K9" s="84"/>
      <c r="L9" s="91">
        <f>E9-F9</f>
        <v>3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>
        <v>40</v>
      </c>
      <c r="F11" s="103">
        <v>40</v>
      </c>
      <c r="G11" s="103"/>
      <c r="H11" s="103">
        <v>34</v>
      </c>
      <c r="I11" s="103">
        <v>34</v>
      </c>
      <c r="J11" s="103">
        <v>6</v>
      </c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15</v>
      </c>
      <c r="F12" s="103">
        <v>14</v>
      </c>
      <c r="G12" s="103"/>
      <c r="H12" s="103">
        <v>3</v>
      </c>
      <c r="I12" s="103">
        <v>2</v>
      </c>
      <c r="J12" s="103">
        <v>12</v>
      </c>
      <c r="K12" s="84"/>
      <c r="L12" s="91">
        <f>E12-F12</f>
        <v>1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3</v>
      </c>
      <c r="F14" s="106">
        <v>3</v>
      </c>
      <c r="G14" s="106"/>
      <c r="H14" s="106">
        <v>3</v>
      </c>
      <c r="I14" s="106">
        <v>3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315</v>
      </c>
      <c r="F16" s="84">
        <f>SUM(F6:F15)</f>
        <v>288</v>
      </c>
      <c r="G16" s="84">
        <f>SUM(G6:G15)</f>
        <v>1</v>
      </c>
      <c r="H16" s="84">
        <f>SUM(H6:H15)</f>
        <v>183</v>
      </c>
      <c r="I16" s="84">
        <f>SUM(I6:I15)</f>
        <v>162</v>
      </c>
      <c r="J16" s="84">
        <f>SUM(J6:J15)</f>
        <v>132</v>
      </c>
      <c r="K16" s="84">
        <f>SUM(K6:K15)</f>
        <v>20</v>
      </c>
      <c r="L16" s="91">
        <f>E16-F16</f>
        <v>27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5</v>
      </c>
      <c r="F17" s="84">
        <v>5</v>
      </c>
      <c r="G17" s="84"/>
      <c r="H17" s="84">
        <v>3</v>
      </c>
      <c r="I17" s="84">
        <v>3</v>
      </c>
      <c r="J17" s="84">
        <v>2</v>
      </c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5</v>
      </c>
      <c r="F18" s="84">
        <v>3</v>
      </c>
      <c r="G18" s="84"/>
      <c r="H18" s="84">
        <v>3</v>
      </c>
      <c r="I18" s="84">
        <v>2</v>
      </c>
      <c r="J18" s="84">
        <v>2</v>
      </c>
      <c r="K18" s="84"/>
      <c r="L18" s="91">
        <f>E18-F18</f>
        <v>2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/>
      <c r="I20" s="84"/>
      <c r="J20" s="84">
        <v>1</v>
      </c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8</v>
      </c>
      <c r="F25" s="94">
        <v>6</v>
      </c>
      <c r="G25" s="94"/>
      <c r="H25" s="94">
        <v>3</v>
      </c>
      <c r="I25" s="94">
        <v>2</v>
      </c>
      <c r="J25" s="94">
        <v>5</v>
      </c>
      <c r="K25" s="94"/>
      <c r="L25" s="91">
        <f>E25-F25</f>
        <v>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18</v>
      </c>
      <c r="F26" s="84">
        <v>18</v>
      </c>
      <c r="G26" s="84"/>
      <c r="H26" s="84">
        <v>16</v>
      </c>
      <c r="I26" s="84">
        <v>14</v>
      </c>
      <c r="J26" s="84">
        <v>2</v>
      </c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739</v>
      </c>
      <c r="F28" s="84">
        <v>737</v>
      </c>
      <c r="G28" s="84"/>
      <c r="H28" s="84">
        <v>430</v>
      </c>
      <c r="I28" s="84">
        <v>392</v>
      </c>
      <c r="J28" s="84">
        <v>309</v>
      </c>
      <c r="K28" s="84"/>
      <c r="L28" s="91">
        <f>E28-F28</f>
        <v>2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431</v>
      </c>
      <c r="F29" s="84">
        <v>399</v>
      </c>
      <c r="G29" s="84"/>
      <c r="H29" s="84">
        <v>202</v>
      </c>
      <c r="I29" s="84">
        <v>182</v>
      </c>
      <c r="J29" s="84">
        <v>229</v>
      </c>
      <c r="K29" s="84">
        <v>8</v>
      </c>
      <c r="L29" s="91">
        <f>E29-F29</f>
        <v>32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56</v>
      </c>
      <c r="F30" s="84">
        <v>56</v>
      </c>
      <c r="G30" s="84">
        <v>2</v>
      </c>
      <c r="H30" s="84">
        <v>46</v>
      </c>
      <c r="I30" s="84">
        <v>36</v>
      </c>
      <c r="J30" s="84">
        <v>10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38</v>
      </c>
      <c r="F31" s="84">
        <v>36</v>
      </c>
      <c r="G31" s="84">
        <v>2</v>
      </c>
      <c r="H31" s="84">
        <v>20</v>
      </c>
      <c r="I31" s="84">
        <v>15</v>
      </c>
      <c r="J31" s="84">
        <v>18</v>
      </c>
      <c r="K31" s="84"/>
      <c r="L31" s="91">
        <f>E31-F31</f>
        <v>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4</v>
      </c>
      <c r="F32" s="84">
        <v>4</v>
      </c>
      <c r="G32" s="84"/>
      <c r="H32" s="84"/>
      <c r="I32" s="84"/>
      <c r="J32" s="84">
        <v>4</v>
      </c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28</v>
      </c>
      <c r="F34" s="84">
        <v>28</v>
      </c>
      <c r="G34" s="84"/>
      <c r="H34" s="84">
        <v>13</v>
      </c>
      <c r="I34" s="84">
        <v>11</v>
      </c>
      <c r="J34" s="84">
        <v>15</v>
      </c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113</v>
      </c>
      <c r="F37" s="84">
        <v>110</v>
      </c>
      <c r="G37" s="84"/>
      <c r="H37" s="84">
        <v>11</v>
      </c>
      <c r="I37" s="84">
        <v>10</v>
      </c>
      <c r="J37" s="84">
        <v>102</v>
      </c>
      <c r="K37" s="84"/>
      <c r="L37" s="91">
        <f>E37-F37</f>
        <v>3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>
        <v>2</v>
      </c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1005</v>
      </c>
      <c r="F40" s="94">
        <v>966</v>
      </c>
      <c r="G40" s="94">
        <v>2</v>
      </c>
      <c r="H40" s="94">
        <v>316</v>
      </c>
      <c r="I40" s="94">
        <v>234</v>
      </c>
      <c r="J40" s="94">
        <v>689</v>
      </c>
      <c r="K40" s="94">
        <v>8</v>
      </c>
      <c r="L40" s="91">
        <f>E40-F40</f>
        <v>39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232</v>
      </c>
      <c r="F41" s="84">
        <v>225</v>
      </c>
      <c r="G41" s="84"/>
      <c r="H41" s="84">
        <v>192</v>
      </c>
      <c r="I41" s="121" t="s">
        <v>208</v>
      </c>
      <c r="J41" s="84">
        <v>40</v>
      </c>
      <c r="K41" s="84"/>
      <c r="L41" s="91">
        <f>E41-F41</f>
        <v>7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</v>
      </c>
      <c r="F43" s="84">
        <v>3</v>
      </c>
      <c r="G43" s="84"/>
      <c r="H43" s="84">
        <v>1</v>
      </c>
      <c r="I43" s="84"/>
      <c r="J43" s="84">
        <v>2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1</v>
      </c>
      <c r="I44" s="84">
        <v>1</v>
      </c>
      <c r="J44" s="84">
        <v>1</v>
      </c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237</v>
      </c>
      <c r="F45" s="84">
        <f aca="true" t="shared" si="0" ref="F45:K45">F41+F43+F44</f>
        <v>230</v>
      </c>
      <c r="G45" s="84">
        <f t="shared" si="0"/>
        <v>0</v>
      </c>
      <c r="H45" s="84">
        <f t="shared" si="0"/>
        <v>194</v>
      </c>
      <c r="I45" s="84">
        <f>I43+I44</f>
        <v>1</v>
      </c>
      <c r="J45" s="84">
        <f t="shared" si="0"/>
        <v>43</v>
      </c>
      <c r="K45" s="84">
        <f t="shared" si="0"/>
        <v>0</v>
      </c>
      <c r="L45" s="91">
        <f>E45-F45</f>
        <v>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1565</v>
      </c>
      <c r="F46" s="84">
        <f t="shared" si="1"/>
        <v>1490</v>
      </c>
      <c r="G46" s="84">
        <f t="shared" si="1"/>
        <v>3</v>
      </c>
      <c r="H46" s="84">
        <f t="shared" si="1"/>
        <v>696</v>
      </c>
      <c r="I46" s="84">
        <f t="shared" si="1"/>
        <v>399</v>
      </c>
      <c r="J46" s="84">
        <f t="shared" si="1"/>
        <v>869</v>
      </c>
      <c r="K46" s="84">
        <f t="shared" si="1"/>
        <v>28</v>
      </c>
      <c r="L46" s="91">
        <f>E46-F46</f>
        <v>75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&amp;L07E809B0&amp;C&amp;R2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4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73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9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4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3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17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4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10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83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2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>
        <v>1</v>
      </c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77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58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58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3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&amp;L07E809B0&amp;C&amp;R3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5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/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14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496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110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15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468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537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17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33427242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701276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/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605</v>
      </c>
      <c r="F58" s="109">
        <f>F59+F62+F63+F64</f>
        <v>48</v>
      </c>
      <c r="G58" s="109">
        <f>G59+G62+G63+G64</f>
        <v>41</v>
      </c>
      <c r="H58" s="109">
        <f>H59+H62+H63+H64</f>
        <v>2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177</v>
      </c>
      <c r="F59" s="94">
        <v>1</v>
      </c>
      <c r="G59" s="94">
        <v>5</v>
      </c>
      <c r="H59" s="94"/>
      <c r="I59" s="94"/>
    </row>
    <row r="60" spans="1:9" ht="13.5" customHeight="1">
      <c r="A60" s="249" t="s">
        <v>201</v>
      </c>
      <c r="B60" s="250"/>
      <c r="C60" s="250"/>
      <c r="D60" s="251"/>
      <c r="E60" s="86">
        <v>7</v>
      </c>
      <c r="F60" s="86">
        <v>1</v>
      </c>
      <c r="G60" s="86">
        <v>1</v>
      </c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84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/>
      <c r="F62" s="84">
        <v>1</v>
      </c>
      <c r="G62" s="84">
        <v>2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243</v>
      </c>
      <c r="F63" s="84">
        <v>44</v>
      </c>
      <c r="G63" s="84">
        <v>27</v>
      </c>
      <c r="H63" s="84">
        <v>2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185</v>
      </c>
      <c r="F64" s="84">
        <v>2</v>
      </c>
      <c r="G64" s="84">
        <v>7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83</v>
      </c>
      <c r="G68" s="115">
        <v>5255325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55</v>
      </c>
      <c r="G69" s="117">
        <v>5106579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28</v>
      </c>
      <c r="G70" s="117">
        <v>148746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45</v>
      </c>
      <c r="G71" s="115">
        <v>90063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&amp;L07E809B0&amp;C&amp;R4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3.2220943613348676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15.151515151515152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1.1611030478955007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46.711409395973156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348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782.5</v>
      </c>
    </row>
    <row r="11" spans="1:4" ht="16.5" customHeight="1">
      <c r="A11" s="223" t="s">
        <v>62</v>
      </c>
      <c r="B11" s="225"/>
      <c r="C11" s="10">
        <v>9</v>
      </c>
      <c r="D11" s="84">
        <v>71</v>
      </c>
    </row>
    <row r="12" spans="1:4" ht="16.5" customHeight="1">
      <c r="A12" s="252" t="s">
        <v>103</v>
      </c>
      <c r="B12" s="252"/>
      <c r="C12" s="10">
        <v>10</v>
      </c>
      <c r="D12" s="84">
        <v>30</v>
      </c>
    </row>
    <row r="13" spans="1:4" ht="16.5" customHeight="1">
      <c r="A13" s="249" t="s">
        <v>201</v>
      </c>
      <c r="B13" s="251"/>
      <c r="C13" s="10">
        <v>11</v>
      </c>
      <c r="D13" s="94">
        <v>100</v>
      </c>
    </row>
    <row r="14" spans="1:4" ht="16.5" customHeight="1">
      <c r="A14" s="249" t="s">
        <v>202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457</v>
      </c>
    </row>
    <row r="16" spans="1:4" ht="16.5" customHeight="1">
      <c r="A16" s="252" t="s">
        <v>104</v>
      </c>
      <c r="B16" s="252"/>
      <c r="C16" s="10">
        <v>14</v>
      </c>
      <c r="D16" s="84">
        <v>110</v>
      </c>
    </row>
    <row r="17" spans="1:5" ht="16.5" customHeight="1">
      <c r="A17" s="252" t="s">
        <v>108</v>
      </c>
      <c r="B17" s="252"/>
      <c r="C17" s="10">
        <v>15</v>
      </c>
      <c r="D17" s="84">
        <v>40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&amp;L07E809B0&amp;C&amp;R5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2024-02-29T08:21:23Z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1-мзс_00954_4.2023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07E809B0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