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fullCalcOnLoad="1"/>
</workbook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<sst xmlns="http://schemas.openxmlformats.org/spreadsheetml/2006/main" count="290" uniqueCount="217">
  <si>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</si>
  <si>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</si>
  <si>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</si>
  <si>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</si>
  <si>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</si>
  <si>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</si>
  <si>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</si>
  <si>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</si>
  <si>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</si>
  <si>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</si>
  <si>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</si>
  <si>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</si>
  <si>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</si>
  <si>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</si>
  <si>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</si>
  <si>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</si>
  <si>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</si>
  <si>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</si>
  <si>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</si>
  <si>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</si>
  <si>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</si>
  <si>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</si>
  <si>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</si>
  <si>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</si>
  <si>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</si>
  <si>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</si>
  <si>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</si>
  <si>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</si>
  <si>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</si>
  <si>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</si>
  <si>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</si>
  <si>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</si>
  <si>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</si>
  <si>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</si>
  <si>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</si>
  <si>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</si>
  <si>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</si>
  <si>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</si>
  <si>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</si>
  <si>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</si>
  <si>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</si>
  <si>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</si>
  <si>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</si>
  <si>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</si>
  <si>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</si>
  <si>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</si>
  <si>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</si>
  <si>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</si>
  <si>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</si>
  <si>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</si>
  <si>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</si>
  <si>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</si>
  <si>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</si>
  <si>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</si>
  <si>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</si>
  <si>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</si>
  <si>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</si>
  <si>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</si>
  <si>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</si>
  <si>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</si>
  <si>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</si>
  <si>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</si>
  <si>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</si>
  <si>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</si>
  <si>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</si>
  <si>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</si>
  <si>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</si>
  <si>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</si>
  <si>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</si>
  <si>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</si>
  <si>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</si>
  <si>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</si>
  <si>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</si>
  <si>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</si>
  <si>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</si>
  <si>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</si>
  <si>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</si>
  <si>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</si>
  <si>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</si>
  <si>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</si>
  <si>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</si>
  <si>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</si>
  <si>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</si>
  <si>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</si>
  <si>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</si>
  <si>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</si>
  <si>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</si>
  <si>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</si>
  <si>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</si>
  <si>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</si>
  <si>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</si>
  <si>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</si>
  <si>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</si>
  <si>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</si>
  <si>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</si>
  <si>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</si>
  <si>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</si>
  <si>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</si>
  <si>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</si>
  <si>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</si>
  <si>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</si>
  <si>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</si>
  <si>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</si>
  <si>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</si>
  <si>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</si>
  <si>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</si>
  <si>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</si>
  <si>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</si>
  <si>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</si>
  <si>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</si>
  <si>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</si>
  <si>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</si>
  <si>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</si>
  <si>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</si>
  <si>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</si>
  <si>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</si>
  <si>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</si>
  <si>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</si>
  <si>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</si>
  <si>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</si>
  <si>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</si>
  <si>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</si>
  <si>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</si>
  <si>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</si>
  <si>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</si>
  <si>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</si>
  <si>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</si>
  <si>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</si>
  <si>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</si>
  <si>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</si>
  <si>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</si>
  <si>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</si>
  <si>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</si>
  <si>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</si>
  <si>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</si>
  <si>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</si>
  <si>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</si>
  <si>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</si>
  <si>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</si>
  <si>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</si>
  <si>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</si>
  <si>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</si>
  <si>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</si>
  <si>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</si>
  <si>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</si>
  <si>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</si>
  <si>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</si>
  <si>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</si>
  <si>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</si>
  <si>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</si>
  <si>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</si>
  <si>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</si>
  <si>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</si>
  <si>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</si>
  <si>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</si>
  <si>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</si>
  <si>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</si>
  <si>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</si>
  <si>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</si>
  <si>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</si>
  <si>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</si>
  <si>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</si>
  <si>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</si>
  <si>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</si>
  <si>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</si>
  <si>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</si>
  <si>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</si>
  <si>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</si>
  <si>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</si>
  <si>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</si>
  <si>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</si>
  <si>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</si>
  <si>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</si>
  <si>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</si>
  <si>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</si>
  <si>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</si>
  <si>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</si>
  <si>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</si>
  <si>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</si>
  <si>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</si>
  <si>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</si>
  <si>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</si>
  <si>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</si>
  <si>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</si>
  <si>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</si>
  <si>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</si>
  <si>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</si>
  <si>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</si>
  <si>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</si>
  <si>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</si>
  <si>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</si>
  <si>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</si>
  <si>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</si>
  <si>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</si>
  <si>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</si>
  <si>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</si>
  <si>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</si>
  <si>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</si>
  <si>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</si>
  <si>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</si>
  <si>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</si>
  <si>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</si>
  <si>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</si>
  <si>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</si>
  <si>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</si>
  <si>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</si>
  <si>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</si>
  <si>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перший квартал 2021 року</t>
  </si>
  <si>
    <t>Нововоронцовський районний суд Херсонської області</t>
  </si>
  <si>
    <t>74200.смт. Нововоронцовка.вул. Тітова 2а</t>
  </si>
  <si>
    <t>Доручення судів України / іноземних судів</t>
  </si>
  <si>
    <t xml:space="preserve">Розглянуто справ судом присяжних </t>
  </si>
  <si>
    <t>С.В. Васильковський</t>
  </si>
  <si>
    <t>(05533) 2-14-32</t>
  </si>
  <si>
    <t>inbox@nv.ks.court.gov.ua</t>
  </si>
  <si>
    <t>5 квітня 2021 року</t>
  </si>
  <si>
    <t>В.О.Каневський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</si>
</sst>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&amp;LF0D6B84D&amp;C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1.378906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65</v>
      </c>
      <c r="F6" s="105">
        <v>30</v>
      </c>
      <c r="G6" s="105">
        <v>1</v>
      </c>
      <c r="H6" s="105">
        <v>26</v>
      </c>
      <c r="I6" s="105" t="s">
        <v>206</v>
      </c>
      <c r="J6" s="105">
        <v>39</v>
      </c>
      <c r="K6" s="84">
        <v>4</v>
      </c>
      <c r="L6" s="91">
        <f aca="true" t="shared" si="0" ref="L6:L46">E6-F6</f>
        <v>35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46</v>
      </c>
      <c r="F7" s="105">
        <v>41</v>
      </c>
      <c r="G7" s="105"/>
      <c r="H7" s="105">
        <v>44</v>
      </c>
      <c r="I7" s="105">
        <v>39</v>
      </c>
      <c r="J7" s="105">
        <v>2</v>
      </c>
      <c r="K7" s="84"/>
      <c r="L7" s="91">
        <f t="shared" si="0"/>
        <v>5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 t="shared" si="0"/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16</v>
      </c>
      <c r="F9" s="105">
        <v>15</v>
      </c>
      <c r="G9" s="105"/>
      <c r="H9" s="85">
        <v>15</v>
      </c>
      <c r="I9" s="105">
        <v>13</v>
      </c>
      <c r="J9" s="105">
        <v>1</v>
      </c>
      <c r="K9" s="84"/>
      <c r="L9" s="91">
        <f t="shared" si="0"/>
        <v>1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 t="shared" si="0"/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3</v>
      </c>
      <c r="F12" s="105">
        <v>2</v>
      </c>
      <c r="G12" s="105"/>
      <c r="H12" s="105">
        <v>3</v>
      </c>
      <c r="I12" s="105">
        <v>2</v>
      </c>
      <c r="J12" s="105"/>
      <c r="K12" s="84"/>
      <c r="L12" s="91">
        <f t="shared" si="0"/>
        <v>1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 t="shared" si="0"/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1</v>
      </c>
      <c r="F14" s="112">
        <v>1</v>
      </c>
      <c r="G14" s="112"/>
      <c r="H14" s="112"/>
      <c r="I14" s="112"/>
      <c r="J14" s="112">
        <v>1</v>
      </c>
      <c r="K14" s="94"/>
      <c r="L14" s="91">
        <f t="shared" si="0"/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 t="shared" si="0"/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 aca="true" t="shared" si="1" ref="E16:K16">SUM(E6:E15)</f>
        <v>131</v>
      </c>
      <c r="F16" s="86">
        <f t="shared" si="1"/>
        <v>89</v>
      </c>
      <c r="G16" s="86">
        <f t="shared" si="1"/>
        <v>1</v>
      </c>
      <c r="H16" s="86">
        <f t="shared" si="1"/>
        <v>88</v>
      </c>
      <c r="I16" s="86">
        <f t="shared" si="1"/>
        <v>54</v>
      </c>
      <c r="J16" s="86">
        <f t="shared" si="1"/>
        <v>43</v>
      </c>
      <c r="K16" s="86">
        <f t="shared" si="1"/>
        <v>4</v>
      </c>
      <c r="L16" s="91">
        <f t="shared" si="0"/>
        <v>42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1</v>
      </c>
      <c r="F17" s="84">
        <v>1</v>
      </c>
      <c r="G17" s="84"/>
      <c r="H17" s="84">
        <v>1</v>
      </c>
      <c r="I17" s="84">
        <v>1</v>
      </c>
      <c r="J17" s="84"/>
      <c r="K17" s="84"/>
      <c r="L17" s="91">
        <f t="shared" si="0"/>
        <v>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1</v>
      </c>
      <c r="F18" s="84">
        <v>1</v>
      </c>
      <c r="G18" s="84"/>
      <c r="H18" s="84">
        <v>1</v>
      </c>
      <c r="I18" s="84"/>
      <c r="J18" s="84"/>
      <c r="K18" s="84"/>
      <c r="L18" s="91">
        <f t="shared" si="0"/>
        <v>0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1</v>
      </c>
      <c r="F25" s="94">
        <v>1</v>
      </c>
      <c r="G25" s="94"/>
      <c r="H25" s="94">
        <v>1</v>
      </c>
      <c r="I25" s="94"/>
      <c r="J25" s="94"/>
      <c r="K25" s="94"/>
      <c r="L25" s="91">
        <f t="shared" si="0"/>
        <v>0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10</v>
      </c>
      <c r="F26" s="84">
        <v>9</v>
      </c>
      <c r="G26" s="84"/>
      <c r="H26" s="84">
        <v>10</v>
      </c>
      <c r="I26" s="84">
        <v>9</v>
      </c>
      <c r="J26" s="84"/>
      <c r="K26" s="84"/>
      <c r="L26" s="91">
        <f t="shared" si="0"/>
        <v>1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2</v>
      </c>
      <c r="F27" s="84">
        <v>2</v>
      </c>
      <c r="G27" s="84"/>
      <c r="H27" s="84">
        <v>2</v>
      </c>
      <c r="I27" s="84">
        <v>1</v>
      </c>
      <c r="J27" s="84"/>
      <c r="K27" s="84"/>
      <c r="L27" s="91">
        <f t="shared" si="0"/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87</v>
      </c>
      <c r="F28" s="84">
        <v>85</v>
      </c>
      <c r="G28" s="84"/>
      <c r="H28" s="84">
        <v>79</v>
      </c>
      <c r="I28" s="84">
        <v>72</v>
      </c>
      <c r="J28" s="84">
        <v>8</v>
      </c>
      <c r="K28" s="84"/>
      <c r="L28" s="91">
        <f t="shared" si="0"/>
        <v>2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120</v>
      </c>
      <c r="F29" s="84">
        <v>73</v>
      </c>
      <c r="G29" s="84">
        <v>1</v>
      </c>
      <c r="H29" s="84">
        <v>66</v>
      </c>
      <c r="I29" s="84">
        <v>55</v>
      </c>
      <c r="J29" s="84">
        <v>54</v>
      </c>
      <c r="K29" s="84"/>
      <c r="L29" s="91">
        <f t="shared" si="0"/>
        <v>47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11</v>
      </c>
      <c r="F30" s="84">
        <v>11</v>
      </c>
      <c r="G30" s="84"/>
      <c r="H30" s="84">
        <v>8</v>
      </c>
      <c r="I30" s="84">
        <v>8</v>
      </c>
      <c r="J30" s="84">
        <v>3</v>
      </c>
      <c r="K30" s="84"/>
      <c r="L30" s="91">
        <f t="shared" si="0"/>
        <v>0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10</v>
      </c>
      <c r="F31" s="84">
        <v>8</v>
      </c>
      <c r="G31" s="84"/>
      <c r="H31" s="84">
        <v>8</v>
      </c>
      <c r="I31" s="84">
        <v>7</v>
      </c>
      <c r="J31" s="84">
        <v>2</v>
      </c>
      <c r="K31" s="84"/>
      <c r="L31" s="91">
        <f t="shared" si="0"/>
        <v>2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3</v>
      </c>
      <c r="F32" s="84">
        <v>2</v>
      </c>
      <c r="G32" s="84"/>
      <c r="H32" s="84">
        <v>1</v>
      </c>
      <c r="I32" s="84">
        <v>1</v>
      </c>
      <c r="J32" s="84">
        <v>2</v>
      </c>
      <c r="K32" s="84"/>
      <c r="L32" s="91">
        <f t="shared" si="0"/>
        <v>1</v>
      </c>
    </row>
    <row r="33" spans="1:12" ht="26.25" customHeight="1">
      <c r="A33" s="162"/>
      <c r="B33" s="157" t="s">
        <v>174</v>
      </c>
      <c r="C33" s="158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/>
      <c r="F36" s="84"/>
      <c r="G36" s="84"/>
      <c r="H36" s="84"/>
      <c r="I36" s="84"/>
      <c r="J36" s="84"/>
      <c r="K36" s="84"/>
      <c r="L36" s="91">
        <f t="shared" si="0"/>
        <v>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8</v>
      </c>
      <c r="F37" s="84">
        <v>6</v>
      </c>
      <c r="G37" s="84"/>
      <c r="H37" s="84">
        <v>6</v>
      </c>
      <c r="I37" s="84">
        <v>2</v>
      </c>
      <c r="J37" s="84">
        <v>2</v>
      </c>
      <c r="K37" s="84"/>
      <c r="L37" s="91">
        <f t="shared" si="0"/>
        <v>2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171</v>
      </c>
      <c r="F40" s="94">
        <v>117</v>
      </c>
      <c r="G40" s="94">
        <v>1</v>
      </c>
      <c r="H40" s="94">
        <v>100</v>
      </c>
      <c r="I40" s="94">
        <v>75</v>
      </c>
      <c r="J40" s="94">
        <v>71</v>
      </c>
      <c r="K40" s="94"/>
      <c r="L40" s="91">
        <f t="shared" si="0"/>
        <v>54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110</v>
      </c>
      <c r="F41" s="84">
        <v>101</v>
      </c>
      <c r="G41" s="84"/>
      <c r="H41" s="84">
        <v>99</v>
      </c>
      <c r="I41" s="84" t="s">
        <v>206</v>
      </c>
      <c r="J41" s="84">
        <v>11</v>
      </c>
      <c r="K41" s="84"/>
      <c r="L41" s="91">
        <f t="shared" si="0"/>
        <v>9</v>
      </c>
    </row>
    <row r="42" spans="1:12" ht="16.5" customHeight="1">
      <c r="A42" s="149"/>
      <c r="B42" s="172" t="s">
        <v>47</v>
      </c>
      <c r="C42" s="173"/>
      <c r="D42" s="39">
        <v>37</v>
      </c>
      <c r="E42" s="84"/>
      <c r="F42" s="84"/>
      <c r="G42" s="84"/>
      <c r="H42" s="84"/>
      <c r="I42" s="84" t="s">
        <v>206</v>
      </c>
      <c r="J42" s="84"/>
      <c r="K42" s="84"/>
      <c r="L42" s="91">
        <f t="shared" si="0"/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6</v>
      </c>
      <c r="F43" s="84">
        <v>5</v>
      </c>
      <c r="G43" s="84"/>
      <c r="H43" s="84">
        <v>6</v>
      </c>
      <c r="I43" s="84">
        <v>5</v>
      </c>
      <c r="J43" s="84"/>
      <c r="K43" s="84"/>
      <c r="L43" s="91">
        <f t="shared" si="0"/>
        <v>1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7</v>
      </c>
      <c r="F44" s="84">
        <v>7</v>
      </c>
      <c r="G44" s="84"/>
      <c r="H44" s="84">
        <v>5</v>
      </c>
      <c r="I44" s="84">
        <v>5</v>
      </c>
      <c r="J44" s="84">
        <v>2</v>
      </c>
      <c r="K44" s="84"/>
      <c r="L44" s="91">
        <f t="shared" si="0"/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123</v>
      </c>
      <c r="F45" s="84">
        <f>F41+F43+F44</f>
        <v>113</v>
      </c>
      <c r="G45" s="84">
        <f>G41+G43+G44</f>
        <v>0</v>
      </c>
      <c r="H45" s="84">
        <f>H41+H43+H44</f>
        <v>110</v>
      </c>
      <c r="I45" s="84">
        <f>I43+I44</f>
        <v>10</v>
      </c>
      <c r="J45" s="84">
        <f>J41+J43+J44</f>
        <v>13</v>
      </c>
      <c r="K45" s="84">
        <f>K41+K43+K44</f>
        <v>0</v>
      </c>
      <c r="L45" s="91">
        <f t="shared" si="0"/>
        <v>10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2" ref="E46:K46">E16+E25+E40+E45</f>
        <v>426</v>
      </c>
      <c r="F46" s="84">
        <f t="shared" si="2"/>
        <v>320</v>
      </c>
      <c r="G46" s="84">
        <f t="shared" si="2"/>
        <v>2</v>
      </c>
      <c r="H46" s="84">
        <f t="shared" si="2"/>
        <v>299</v>
      </c>
      <c r="I46" s="84">
        <f t="shared" si="2"/>
        <v>139</v>
      </c>
      <c r="J46" s="84">
        <f t="shared" si="2"/>
        <v>127</v>
      </c>
      <c r="K46" s="84">
        <f t="shared" si="2"/>
        <v>4</v>
      </c>
      <c r="L46" s="91">
        <f t="shared" si="0"/>
        <v>106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&amp;LF0D6B84D&amp;C&amp;R2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9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/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/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39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/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8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6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3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1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/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/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2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7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/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/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/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7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5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72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5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/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/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26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12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8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4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/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/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/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&amp;LF0D6B84D&amp;C&amp;R3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26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10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1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15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/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1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2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27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3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/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/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1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1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1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/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29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21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19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111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60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5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1853810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53748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>
        <v>1</v>
      </c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/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2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1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/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3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2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274</v>
      </c>
      <c r="F57" s="115">
        <f>F58+F61+F62+F63</f>
        <v>21</v>
      </c>
      <c r="G57" s="115">
        <f>G58+G61+G62+G63</f>
        <v>4</v>
      </c>
      <c r="H57" s="115">
        <f>H58+H61+H62+H63</f>
        <v>0</v>
      </c>
      <c r="I57" s="115">
        <f>I58+I61+I62+I63</f>
        <v>0</v>
      </c>
    </row>
    <row r="58" spans="1:9" ht="13.5" customHeight="1">
      <c r="A58" s="219" t="s">
        <v>103</v>
      </c>
      <c r="B58" s="219"/>
      <c r="C58" s="219"/>
      <c r="D58" s="219"/>
      <c r="E58" s="94">
        <v>80</v>
      </c>
      <c r="F58" s="94">
        <v>8</v>
      </c>
      <c r="G58" s="94"/>
      <c r="H58" s="94"/>
      <c r="I58" s="94"/>
    </row>
    <row r="59" spans="1:9" ht="13.5" customHeight="1">
      <c r="A59" s="284" t="s">
        <v>204</v>
      </c>
      <c r="B59" s="285"/>
      <c r="C59" s="285"/>
      <c r="D59" s="286"/>
      <c r="E59" s="86">
        <v>19</v>
      </c>
      <c r="F59" s="86">
        <v>7</v>
      </c>
      <c r="G59" s="86"/>
      <c r="H59" s="86"/>
      <c r="I59" s="86"/>
    </row>
    <row r="60" spans="1:9" ht="13.5" customHeight="1">
      <c r="A60" s="284" t="s">
        <v>205</v>
      </c>
      <c r="B60" s="285"/>
      <c r="C60" s="285"/>
      <c r="D60" s="286"/>
      <c r="E60" s="86">
        <v>43</v>
      </c>
      <c r="F60" s="86">
        <v>1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1</v>
      </c>
      <c r="F61" s="84"/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83</v>
      </c>
      <c r="F62" s="84">
        <v>13</v>
      </c>
      <c r="G62" s="84">
        <v>4</v>
      </c>
      <c r="H62" s="84"/>
      <c r="I62" s="84"/>
    </row>
    <row r="63" spans="1:9" ht="13.5" customHeight="1">
      <c r="A63" s="219" t="s">
        <v>108</v>
      </c>
      <c r="B63" s="219"/>
      <c r="C63" s="219"/>
      <c r="D63" s="219"/>
      <c r="E63" s="84">
        <v>110</v>
      </c>
      <c r="F63" s="84"/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279</v>
      </c>
      <c r="G67" s="108">
        <v>1421556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122</v>
      </c>
      <c r="G68" s="88">
        <v>1285870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157</v>
      </c>
      <c r="G69" s="88">
        <v>135686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98</v>
      </c>
      <c r="G70" s="108">
        <v>111863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&amp;LF0D6B84D&amp;C&amp;R4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6">
      <selection activeCell="D30" sqref="D30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3.1496062992125986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9.30232558139535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0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93.4375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149.5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213</v>
      </c>
    </row>
    <row r="11" spans="1:4" ht="16.5" customHeight="1">
      <c r="A11" s="209" t="s">
        <v>62</v>
      </c>
      <c r="B11" s="211"/>
      <c r="C11" s="10">
        <v>9</v>
      </c>
      <c r="D11" s="84">
        <v>37</v>
      </c>
    </row>
    <row r="12" spans="1:4" ht="16.5" customHeight="1">
      <c r="A12" s="272" t="s">
        <v>103</v>
      </c>
      <c r="B12" s="272"/>
      <c r="C12" s="10">
        <v>10</v>
      </c>
      <c r="D12" s="84">
        <v>31</v>
      </c>
    </row>
    <row r="13" spans="1:4" ht="16.5" customHeight="1">
      <c r="A13" s="284" t="s">
        <v>204</v>
      </c>
      <c r="B13" s="286"/>
      <c r="C13" s="10">
        <v>11</v>
      </c>
      <c r="D13" s="94">
        <v>85</v>
      </c>
    </row>
    <row r="14" spans="1:4" ht="16.5" customHeight="1">
      <c r="A14" s="284" t="s">
        <v>205</v>
      </c>
      <c r="B14" s="286"/>
      <c r="C14" s="10">
        <v>12</v>
      </c>
      <c r="D14" s="94">
        <v>7</v>
      </c>
    </row>
    <row r="15" spans="1:4" ht="16.5" customHeight="1">
      <c r="A15" s="272" t="s">
        <v>30</v>
      </c>
      <c r="B15" s="272"/>
      <c r="C15" s="10">
        <v>13</v>
      </c>
      <c r="D15" s="84">
        <v>63</v>
      </c>
    </row>
    <row r="16" spans="1:4" ht="16.5" customHeight="1">
      <c r="A16" s="272" t="s">
        <v>104</v>
      </c>
      <c r="B16" s="272"/>
      <c r="C16" s="10">
        <v>14</v>
      </c>
      <c r="D16" s="84">
        <v>69</v>
      </c>
    </row>
    <row r="17" spans="1:5" ht="16.5" customHeight="1">
      <c r="A17" s="272" t="s">
        <v>108</v>
      </c>
      <c r="B17" s="272"/>
      <c r="C17" s="10">
        <v>15</v>
      </c>
      <c r="D17" s="84">
        <v>12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216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212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213</v>
      </c>
      <c r="D25" s="331"/>
    </row>
    <row r="26" spans="1:4" ht="12.75">
      <c r="A26" s="63" t="s">
        <v>100</v>
      </c>
      <c r="B26" s="82"/>
      <c r="C26" s="307" t="s">
        <v>213</v>
      </c>
      <c r="D26" s="307"/>
    </row>
    <row r="27" spans="1:4" ht="12.75">
      <c r="A27" s="62" t="s">
        <v>101</v>
      </c>
      <c r="B27" s="83"/>
      <c r="C27" s="307" t="s">
        <v>214</v>
      </c>
      <c r="D27" s="307"/>
    </row>
    <row r="28" ht="15.75" customHeight="1"/>
    <row r="29" spans="3:4" ht="12.75" customHeight="1">
      <c r="C29" s="324" t="s">
        <v>215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&amp;LF0D6B84D&amp;C&amp;R5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User42</cp:lastModifiedBy>
  <cp:lastPrinted>2021-04-12T07:50:28Z</cp:lastPrinted>
  <dcterms:created xsi:type="dcterms:W3CDTF">2004-04-20T14:33:35Z</dcterms:created>
  <dcterms:modified xsi:type="dcterms:W3CDTF">2021-04-12T07:54:14Z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1-мзс_00954_1.2021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F0D6B84D</vt:lpwstr>
  </property>
  <property fmtid="{D5CDD505-2E9C-101B-9397-08002B2CF9AE}" pid="9" name="Підрозділ">
    <vt:lpwstr>Нововоронцовський районний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904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